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2" r:id="rId1"/>
    <sheet name="Tabelle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C42" i="1"/>
  <c r="C43" i="1"/>
  <c r="C44" i="1"/>
  <c r="C45" i="1"/>
  <c r="C46" i="1"/>
  <c r="C47" i="1"/>
  <c r="C48" i="1"/>
  <c r="C49" i="1"/>
  <c r="C41" i="1"/>
  <c r="D52" i="1" l="1"/>
  <c r="C63" i="1" s="1"/>
  <c r="C74" i="1" s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D53" i="1"/>
  <c r="C64" i="1" s="1"/>
  <c r="C75" i="1" s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D54" i="1"/>
  <c r="C65" i="1" s="1"/>
  <c r="C76" i="1" s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D55" i="1"/>
  <c r="C66" i="1" s="1"/>
  <c r="C77" i="1" s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D57" i="1"/>
  <c r="E57" i="1"/>
  <c r="F57" i="1"/>
  <c r="C68" i="1" s="1"/>
  <c r="C79" i="1" s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D58" i="1"/>
  <c r="C69" i="1" s="1"/>
  <c r="C80" i="1" s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D59" i="1"/>
  <c r="C70" i="1" s="1"/>
  <c r="C81" i="1" s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C53" i="1"/>
  <c r="C54" i="1"/>
  <c r="C55" i="1"/>
  <c r="C56" i="1"/>
  <c r="C57" i="1"/>
  <c r="C58" i="1"/>
  <c r="C59" i="1"/>
  <c r="C60" i="1"/>
  <c r="C52" i="1"/>
  <c r="Y31" i="1"/>
  <c r="Y32" i="1"/>
  <c r="Y33" i="1"/>
  <c r="Y34" i="1"/>
  <c r="Y35" i="1"/>
  <c r="Y36" i="1"/>
  <c r="Y37" i="1"/>
  <c r="Y38" i="1"/>
  <c r="Y30" i="1"/>
  <c r="X38" i="1"/>
  <c r="X31" i="1"/>
  <c r="X32" i="1"/>
  <c r="X33" i="1"/>
  <c r="X34" i="1"/>
  <c r="X35" i="1"/>
  <c r="X36" i="1"/>
  <c r="X37" i="1"/>
  <c r="X30" i="1"/>
  <c r="K31" i="1"/>
  <c r="K32" i="1"/>
  <c r="K33" i="1"/>
  <c r="K34" i="1"/>
  <c r="K35" i="1"/>
  <c r="K36" i="1"/>
  <c r="K37" i="1"/>
  <c r="K38" i="1"/>
  <c r="K30" i="1"/>
  <c r="I31" i="1"/>
  <c r="I32" i="1"/>
  <c r="I33" i="1"/>
  <c r="I34" i="1"/>
  <c r="I35" i="1"/>
  <c r="I36" i="1"/>
  <c r="I37" i="1"/>
  <c r="I38" i="1"/>
  <c r="I30" i="1"/>
  <c r="H31" i="1"/>
  <c r="H32" i="1"/>
  <c r="H33" i="1"/>
  <c r="H34" i="1"/>
  <c r="H35" i="1"/>
  <c r="H36" i="1"/>
  <c r="H37" i="1"/>
  <c r="H38" i="1"/>
  <c r="H30" i="1"/>
  <c r="G31" i="1"/>
  <c r="G32" i="1"/>
  <c r="G33" i="1"/>
  <c r="G34" i="1"/>
  <c r="G35" i="1"/>
  <c r="G36" i="1"/>
  <c r="G37" i="1"/>
  <c r="G38" i="1"/>
  <c r="G30" i="1"/>
  <c r="AG4" i="1"/>
  <c r="AG5" i="1"/>
  <c r="AG6" i="1"/>
  <c r="AG7" i="1"/>
  <c r="AG8" i="1"/>
  <c r="AG9" i="1"/>
  <c r="AG10" i="1"/>
  <c r="AG11" i="1"/>
  <c r="AG3" i="1"/>
  <c r="E31" i="1"/>
  <c r="C31" i="1"/>
  <c r="Z20" i="1"/>
  <c r="D31" i="1" s="1"/>
  <c r="E32" i="1"/>
  <c r="Z21" i="1"/>
  <c r="C32" i="1" s="1"/>
  <c r="D36" i="1"/>
  <c r="E36" i="1"/>
  <c r="C36" i="1"/>
  <c r="F33" i="1"/>
  <c r="E33" i="1"/>
  <c r="E37" i="1"/>
  <c r="C37" i="1"/>
  <c r="Z26" i="1"/>
  <c r="D37" i="1" s="1"/>
  <c r="F34" i="1"/>
  <c r="E38" i="1"/>
  <c r="Z27" i="1"/>
  <c r="C38" i="1" s="1"/>
  <c r="Z24" i="1"/>
  <c r="E35" i="1" s="1"/>
  <c r="Z25" i="1"/>
  <c r="F36" i="1" s="1"/>
  <c r="Z22" i="1"/>
  <c r="C33" i="1" s="1"/>
  <c r="Z23" i="1"/>
  <c r="E34" i="1" s="1"/>
  <c r="C71" i="1" l="1"/>
  <c r="C82" i="1" s="1"/>
  <c r="C67" i="1"/>
  <c r="C78" i="1" s="1"/>
  <c r="F35" i="1"/>
  <c r="D34" i="1"/>
  <c r="D33" i="1"/>
  <c r="C35" i="1"/>
  <c r="F31" i="1"/>
  <c r="F38" i="1"/>
  <c r="F32" i="1"/>
  <c r="D35" i="1"/>
  <c r="D38" i="1"/>
  <c r="C34" i="1"/>
  <c r="F37" i="1"/>
  <c r="D32" i="1"/>
  <c r="Z19" i="1"/>
  <c r="C30" i="1" s="1"/>
  <c r="E30" i="1" l="1"/>
  <c r="D30" i="1"/>
  <c r="F30" i="1"/>
</calcChain>
</file>

<file path=xl/sharedStrings.xml><?xml version="1.0" encoding="utf-8"?>
<sst xmlns="http://schemas.openxmlformats.org/spreadsheetml/2006/main" count="114" uniqueCount="50">
  <si>
    <t>land</t>
  </si>
  <si>
    <t>jahr</t>
  </si>
  <si>
    <t>övp</t>
  </si>
  <si>
    <t>spö</t>
  </si>
  <si>
    <t>fpö</t>
  </si>
  <si>
    <t>bzö</t>
  </si>
  <si>
    <t>grüne</t>
  </si>
  <si>
    <t>frank</t>
  </si>
  <si>
    <t>neos</t>
  </si>
  <si>
    <t>kpö</t>
  </si>
  <si>
    <t>pirat</t>
  </si>
  <si>
    <t>cpö</t>
  </si>
  <si>
    <t>wandl</t>
  </si>
  <si>
    <t>m</t>
  </si>
  <si>
    <t>euaus</t>
  </si>
  <si>
    <t>slp</t>
  </si>
  <si>
    <t>burgenland</t>
  </si>
  <si>
    <t>lbl</t>
  </si>
  <si>
    <t>kärnten</t>
  </si>
  <si>
    <t>lpö</t>
  </si>
  <si>
    <t>asok</t>
  </si>
  <si>
    <t>stark</t>
  </si>
  <si>
    <t>mandate</t>
  </si>
  <si>
    <t>niederösterreich</t>
  </si>
  <si>
    <t>mut</t>
  </si>
  <si>
    <t>dc</t>
  </si>
  <si>
    <t>oberösterreich</t>
  </si>
  <si>
    <t>salzburg</t>
  </si>
  <si>
    <t>steiermark</t>
  </si>
  <si>
    <t>puma</t>
  </si>
  <si>
    <t>tirol</t>
  </si>
  <si>
    <t>vorwärts</t>
  </si>
  <si>
    <t>fritz</t>
  </si>
  <si>
    <t>gurgiser</t>
  </si>
  <si>
    <t>ft</t>
  </si>
  <si>
    <t>vorarlberg</t>
  </si>
  <si>
    <t>gsi</t>
  </si>
  <si>
    <t>wir</t>
  </si>
  <si>
    <t>kiebitz</t>
  </si>
  <si>
    <t>wien</t>
  </si>
  <si>
    <t>dem</t>
  </si>
  <si>
    <t>lif</t>
  </si>
  <si>
    <t>% Stimmen</t>
  </si>
  <si>
    <t>summe</t>
  </si>
  <si>
    <t>% Sitze</t>
  </si>
  <si>
    <t>% Stimmen - % Sitze</t>
  </si>
  <si>
    <t>Quadrierte Differenz</t>
  </si>
  <si>
    <t>Summe der quadrierten Differenzen</t>
  </si>
  <si>
    <t>Gallagher Index</t>
  </si>
  <si>
    <t>gallat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</si>
</sst>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C15" sqref="C15"/>
    </sheetView>
  </sheetViews>
  <sheetFormatPr defaultRowHeight="15" x14ac:dyDescent="0.25"/>
  <sheetData>
    <row r="1" spans="1:2" x14ac:dyDescent="0.25">
      <c r="A1" t="s">
        <v>0</v>
      </c>
      <c r="B1" t="s">
        <v>49</v>
      </c>
    </row>
    <row r="2" spans="1:2" x14ac:dyDescent="0.25">
      <c r="A2" t="s">
        <v>16</v>
      </c>
      <c r="B2">
        <v>2.1267358922902391</v>
      </c>
    </row>
    <row r="3" spans="1:2" x14ac:dyDescent="0.25">
      <c r="A3" t="s">
        <v>18</v>
      </c>
      <c r="B3">
        <v>2.0854725313492746</v>
      </c>
    </row>
    <row r="4" spans="1:2" x14ac:dyDescent="0.25">
      <c r="A4" t="s">
        <v>23</v>
      </c>
      <c r="B4">
        <v>2.6670458701472284</v>
      </c>
    </row>
    <row r="5" spans="1:2" x14ac:dyDescent="0.25">
      <c r="A5" t="s">
        <v>26</v>
      </c>
      <c r="B5">
        <v>3.1370724361078697</v>
      </c>
    </row>
    <row r="6" spans="1:2" x14ac:dyDescent="0.25">
      <c r="A6" t="s">
        <v>27</v>
      </c>
      <c r="B6">
        <v>1.7715585660898769</v>
      </c>
    </row>
    <row r="7" spans="1:2" x14ac:dyDescent="0.25">
      <c r="A7" t="s">
        <v>28</v>
      </c>
      <c r="B7">
        <v>3.3537957478605263</v>
      </c>
    </row>
    <row r="8" spans="1:2" x14ac:dyDescent="0.25">
      <c r="A8" t="s">
        <v>30</v>
      </c>
      <c r="B8">
        <v>4.7429995197600885</v>
      </c>
    </row>
    <row r="9" spans="1:2" x14ac:dyDescent="0.25">
      <c r="A9" t="s">
        <v>35</v>
      </c>
      <c r="B9">
        <v>3.694038657748222</v>
      </c>
    </row>
    <row r="10" spans="1:2" x14ac:dyDescent="0.25">
      <c r="A10" t="s">
        <v>39</v>
      </c>
      <c r="B10">
        <v>3.8682360320952474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topLeftCell="A52" workbookViewId="0">
      <selection activeCell="C74" sqref="C74:C82"/>
    </sheetView>
  </sheetViews>
  <sheetFormatPr defaultRowHeight="15" x14ac:dyDescent="0.25"/>
  <cols>
    <col min="1" max="1" width="11.28515625" customWidth="1"/>
  </cols>
  <sheetData>
    <row r="1" spans="1:33" x14ac:dyDescent="0.25">
      <c r="A1" t="s">
        <v>42</v>
      </c>
    </row>
    <row r="2" spans="1:33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6</v>
      </c>
      <c r="G2" t="s">
        <v>17</v>
      </c>
      <c r="H2" t="s">
        <v>5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19</v>
      </c>
      <c r="S2" t="s">
        <v>20</v>
      </c>
      <c r="T2" t="s">
        <v>21</v>
      </c>
      <c r="U2" t="s">
        <v>24</v>
      </c>
      <c r="V2" t="s">
        <v>25</v>
      </c>
      <c r="W2" t="s">
        <v>29</v>
      </c>
      <c r="X2" t="s">
        <v>31</v>
      </c>
      <c r="Y2" t="s">
        <v>32</v>
      </c>
      <c r="Z2" t="s">
        <v>33</v>
      </c>
      <c r="AA2" t="s">
        <v>34</v>
      </c>
      <c r="AB2" t="s">
        <v>36</v>
      </c>
      <c r="AC2" t="s">
        <v>37</v>
      </c>
      <c r="AD2" t="s">
        <v>38</v>
      </c>
      <c r="AE2" t="s">
        <v>41</v>
      </c>
      <c r="AF2" t="s">
        <v>40</v>
      </c>
      <c r="AG2" t="s">
        <v>43</v>
      </c>
    </row>
    <row r="3" spans="1:33" x14ac:dyDescent="0.25">
      <c r="A3" t="s">
        <v>16</v>
      </c>
      <c r="B3">
        <v>2010</v>
      </c>
      <c r="C3">
        <v>34.619999999999997</v>
      </c>
      <c r="D3">
        <v>48.26</v>
      </c>
      <c r="E3">
        <v>8.98</v>
      </c>
      <c r="F3">
        <v>4.1500000000000004</v>
      </c>
      <c r="G3">
        <v>4</v>
      </c>
      <c r="AG3">
        <f>SUM(C3:AF3)</f>
        <v>100.01</v>
      </c>
    </row>
    <row r="4" spans="1:33" x14ac:dyDescent="0.25">
      <c r="A4" t="s">
        <v>18</v>
      </c>
      <c r="B4">
        <v>2013</v>
      </c>
      <c r="C4">
        <v>14.4</v>
      </c>
      <c r="D4">
        <v>37.130000000000003</v>
      </c>
      <c r="E4">
        <v>16.850000000000001</v>
      </c>
      <c r="F4">
        <v>12.1</v>
      </c>
      <c r="H4">
        <v>6.4</v>
      </c>
      <c r="I4">
        <v>11.18</v>
      </c>
      <c r="L4">
        <v>0.99</v>
      </c>
      <c r="R4">
        <v>0.57999999999999996</v>
      </c>
      <c r="S4">
        <v>0.23</v>
      </c>
      <c r="T4">
        <v>0.15</v>
      </c>
      <c r="AG4">
        <f t="shared" ref="AG4:AG11" si="0">SUM(C4:AF4)</f>
        <v>100.01</v>
      </c>
    </row>
    <row r="5" spans="1:33" x14ac:dyDescent="0.25">
      <c r="A5" t="s">
        <v>23</v>
      </c>
      <c r="B5">
        <v>2013</v>
      </c>
      <c r="C5">
        <v>50.79</v>
      </c>
      <c r="D5">
        <v>21.57</v>
      </c>
      <c r="E5">
        <v>8.2100000000000009</v>
      </c>
      <c r="F5">
        <v>8.06</v>
      </c>
      <c r="I5">
        <v>9.84</v>
      </c>
      <c r="K5">
        <v>0.77</v>
      </c>
      <c r="L5">
        <v>0.05</v>
      </c>
      <c r="U5">
        <v>0.61</v>
      </c>
      <c r="V5">
        <v>0.09</v>
      </c>
      <c r="AG5">
        <f t="shared" si="0"/>
        <v>99.99</v>
      </c>
    </row>
    <row r="6" spans="1:33" x14ac:dyDescent="0.25">
      <c r="A6" t="s">
        <v>26</v>
      </c>
      <c r="B6">
        <v>2009</v>
      </c>
      <c r="C6">
        <v>46.76</v>
      </c>
      <c r="D6">
        <v>24.94</v>
      </c>
      <c r="E6">
        <v>15.29</v>
      </c>
      <c r="F6">
        <v>9.18</v>
      </c>
      <c r="H6">
        <v>2.83</v>
      </c>
      <c r="K6">
        <v>0.56000000000000005</v>
      </c>
      <c r="V6">
        <v>0.43</v>
      </c>
      <c r="AG6">
        <f t="shared" si="0"/>
        <v>99.990000000000023</v>
      </c>
    </row>
    <row r="7" spans="1:33" x14ac:dyDescent="0.25">
      <c r="A7" t="s">
        <v>27</v>
      </c>
      <c r="B7">
        <v>2013</v>
      </c>
      <c r="C7">
        <v>29.01</v>
      </c>
      <c r="D7">
        <v>23.81</v>
      </c>
      <c r="E7">
        <v>17.03</v>
      </c>
      <c r="F7">
        <v>20.18</v>
      </c>
      <c r="I7">
        <v>8.34</v>
      </c>
      <c r="K7">
        <v>0.33</v>
      </c>
      <c r="L7">
        <v>1.3</v>
      </c>
      <c r="AG7">
        <f t="shared" si="0"/>
        <v>100</v>
      </c>
    </row>
    <row r="8" spans="1:33" x14ac:dyDescent="0.25">
      <c r="A8" t="s">
        <v>28</v>
      </c>
      <c r="B8">
        <v>2010</v>
      </c>
      <c r="C8">
        <v>37.19</v>
      </c>
      <c r="D8">
        <v>38.26</v>
      </c>
      <c r="E8">
        <v>10.66</v>
      </c>
      <c r="F8">
        <v>5.55</v>
      </c>
      <c r="H8">
        <v>2.98</v>
      </c>
      <c r="K8">
        <v>4.41</v>
      </c>
      <c r="M8">
        <v>0.72</v>
      </c>
      <c r="W8">
        <v>0.24</v>
      </c>
      <c r="AG8">
        <f t="shared" si="0"/>
        <v>100.00999999999998</v>
      </c>
    </row>
    <row r="9" spans="1:33" x14ac:dyDescent="0.25">
      <c r="A9" t="s">
        <v>30</v>
      </c>
      <c r="B9">
        <v>2013</v>
      </c>
      <c r="C9">
        <v>39.35</v>
      </c>
      <c r="D9">
        <v>13.72</v>
      </c>
      <c r="E9">
        <v>9.34</v>
      </c>
      <c r="F9">
        <v>12.59</v>
      </c>
      <c r="I9">
        <v>3.36</v>
      </c>
      <c r="K9">
        <v>0.53</v>
      </c>
      <c r="L9">
        <v>0.38</v>
      </c>
      <c r="X9">
        <v>9.5399999999999991</v>
      </c>
      <c r="Y9">
        <v>5.61</v>
      </c>
      <c r="Z9">
        <v>4.84</v>
      </c>
      <c r="AA9">
        <v>0.73</v>
      </c>
      <c r="AG9">
        <f t="shared" si="0"/>
        <v>99.990000000000009</v>
      </c>
    </row>
    <row r="10" spans="1:33" x14ac:dyDescent="0.25">
      <c r="A10" t="s">
        <v>35</v>
      </c>
      <c r="B10">
        <v>2009</v>
      </c>
      <c r="C10">
        <v>50.79</v>
      </c>
      <c r="D10">
        <v>10.02</v>
      </c>
      <c r="E10">
        <v>25.12</v>
      </c>
      <c r="F10">
        <v>10.58</v>
      </c>
      <c r="H10">
        <v>1.2</v>
      </c>
      <c r="AB10">
        <v>1.74</v>
      </c>
      <c r="AC10">
        <v>0.36</v>
      </c>
      <c r="AD10">
        <v>0.19</v>
      </c>
      <c r="AG10">
        <f t="shared" si="0"/>
        <v>100</v>
      </c>
    </row>
    <row r="11" spans="1:33" x14ac:dyDescent="0.25">
      <c r="A11" t="s">
        <v>39</v>
      </c>
      <c r="B11">
        <v>2010</v>
      </c>
      <c r="C11">
        <v>13.99</v>
      </c>
      <c r="D11">
        <v>44.34</v>
      </c>
      <c r="E11">
        <v>25.77</v>
      </c>
      <c r="F11">
        <v>12.64</v>
      </c>
      <c r="H11">
        <v>1.33</v>
      </c>
      <c r="K11">
        <v>1.1200000000000001</v>
      </c>
      <c r="Q11">
        <v>0.01</v>
      </c>
      <c r="U11">
        <v>7.0000000000000007E-2</v>
      </c>
      <c r="AE11">
        <v>0.69</v>
      </c>
      <c r="AF11">
        <v>0.04</v>
      </c>
      <c r="AG11">
        <f t="shared" si="0"/>
        <v>100.00000000000001</v>
      </c>
    </row>
    <row r="17" spans="1:26" x14ac:dyDescent="0.25">
      <c r="A17" t="s">
        <v>22</v>
      </c>
    </row>
    <row r="19" spans="1:26" x14ac:dyDescent="0.25">
      <c r="A19" t="s">
        <v>16</v>
      </c>
      <c r="B19">
        <v>2010</v>
      </c>
      <c r="C19">
        <v>13</v>
      </c>
      <c r="D19">
        <v>18</v>
      </c>
      <c r="E19">
        <v>3</v>
      </c>
      <c r="F19">
        <v>1</v>
      </c>
      <c r="G19">
        <v>1</v>
      </c>
      <c r="Z19">
        <f>SUM(C19:Y19)</f>
        <v>36</v>
      </c>
    </row>
    <row r="20" spans="1:26" x14ac:dyDescent="0.25">
      <c r="A20" t="s">
        <v>18</v>
      </c>
      <c r="B20">
        <v>2013</v>
      </c>
      <c r="C20">
        <v>5</v>
      </c>
      <c r="D20">
        <v>14</v>
      </c>
      <c r="E20">
        <v>6</v>
      </c>
      <c r="F20">
        <v>5</v>
      </c>
      <c r="H20">
        <v>2</v>
      </c>
      <c r="I20">
        <v>4</v>
      </c>
      <c r="Z20">
        <f t="shared" ref="Z20:Z27" si="1">SUM(C20:Y20)</f>
        <v>36</v>
      </c>
    </row>
    <row r="21" spans="1:26" x14ac:dyDescent="0.25">
      <c r="A21" t="s">
        <v>23</v>
      </c>
      <c r="B21">
        <v>2013</v>
      </c>
      <c r="C21">
        <v>30</v>
      </c>
      <c r="D21">
        <v>13</v>
      </c>
      <c r="E21">
        <v>4</v>
      </c>
      <c r="F21">
        <v>4</v>
      </c>
      <c r="I21">
        <v>5</v>
      </c>
      <c r="Z21">
        <f t="shared" si="1"/>
        <v>56</v>
      </c>
    </row>
    <row r="22" spans="1:26" x14ac:dyDescent="0.25">
      <c r="A22" t="s">
        <v>26</v>
      </c>
      <c r="B22">
        <v>2009</v>
      </c>
      <c r="C22">
        <v>28</v>
      </c>
      <c r="D22">
        <v>14</v>
      </c>
      <c r="E22">
        <v>9</v>
      </c>
      <c r="F22">
        <v>5</v>
      </c>
      <c r="Z22">
        <f t="shared" si="1"/>
        <v>56</v>
      </c>
    </row>
    <row r="23" spans="1:26" x14ac:dyDescent="0.25">
      <c r="A23" t="s">
        <v>27</v>
      </c>
      <c r="B23">
        <v>2013</v>
      </c>
      <c r="C23">
        <v>11</v>
      </c>
      <c r="D23">
        <v>9</v>
      </c>
      <c r="E23">
        <v>6</v>
      </c>
      <c r="F23">
        <v>7</v>
      </c>
      <c r="I23">
        <v>3</v>
      </c>
      <c r="Z23">
        <f t="shared" si="1"/>
        <v>36</v>
      </c>
    </row>
    <row r="24" spans="1:26" x14ac:dyDescent="0.25">
      <c r="A24" t="s">
        <v>28</v>
      </c>
      <c r="B24">
        <v>2010</v>
      </c>
      <c r="C24">
        <v>22</v>
      </c>
      <c r="D24">
        <v>23</v>
      </c>
      <c r="E24">
        <v>6</v>
      </c>
      <c r="F24">
        <v>3</v>
      </c>
      <c r="K24">
        <v>2</v>
      </c>
      <c r="Z24">
        <f t="shared" si="1"/>
        <v>56</v>
      </c>
    </row>
    <row r="25" spans="1:26" x14ac:dyDescent="0.25">
      <c r="A25" t="s">
        <v>30</v>
      </c>
      <c r="B25">
        <v>2013</v>
      </c>
      <c r="C25">
        <v>16</v>
      </c>
      <c r="D25">
        <v>5</v>
      </c>
      <c r="E25">
        <v>4</v>
      </c>
      <c r="F25">
        <v>5</v>
      </c>
      <c r="X25">
        <v>4</v>
      </c>
      <c r="Y25">
        <v>2</v>
      </c>
      <c r="Z25">
        <f t="shared" si="1"/>
        <v>36</v>
      </c>
    </row>
    <row r="26" spans="1:26" x14ac:dyDescent="0.25">
      <c r="A26" t="s">
        <v>35</v>
      </c>
      <c r="B26">
        <v>2009</v>
      </c>
      <c r="C26">
        <v>20</v>
      </c>
      <c r="D26">
        <v>3</v>
      </c>
      <c r="E26">
        <v>9</v>
      </c>
      <c r="F26">
        <v>4</v>
      </c>
      <c r="Z26">
        <f t="shared" si="1"/>
        <v>36</v>
      </c>
    </row>
    <row r="27" spans="1:26" x14ac:dyDescent="0.25">
      <c r="A27" t="s">
        <v>39</v>
      </c>
      <c r="B27">
        <v>2010</v>
      </c>
      <c r="C27">
        <v>13</v>
      </c>
      <c r="D27">
        <v>49</v>
      </c>
      <c r="E27">
        <v>27</v>
      </c>
      <c r="F27">
        <v>11</v>
      </c>
      <c r="Z27">
        <f t="shared" si="1"/>
        <v>100</v>
      </c>
    </row>
    <row r="29" spans="1:26" x14ac:dyDescent="0.25">
      <c r="A29" t="s">
        <v>44</v>
      </c>
    </row>
    <row r="30" spans="1:26" x14ac:dyDescent="0.25">
      <c r="A30" t="s">
        <v>16</v>
      </c>
      <c r="B30">
        <v>2010</v>
      </c>
      <c r="C30">
        <f>C19/Z19</f>
        <v>0.3611111111111111</v>
      </c>
      <c r="D30">
        <f>D19/Z19</f>
        <v>0.5</v>
      </c>
      <c r="E30">
        <f>E19/Z19</f>
        <v>8.3333333333333329E-2</v>
      </c>
      <c r="F30">
        <f>F19/Z19</f>
        <v>2.7777777777777776E-2</v>
      </c>
      <c r="G30">
        <f>G19/Z19</f>
        <v>2.7777777777777776E-2</v>
      </c>
      <c r="H30">
        <f>H19/Z19</f>
        <v>0</v>
      </c>
      <c r="I30">
        <f>I19/Z19</f>
        <v>0</v>
      </c>
      <c r="J30">
        <v>0</v>
      </c>
      <c r="K30">
        <f>K19/Z19</f>
        <v>0</v>
      </c>
      <c r="X30">
        <f>X19/Z19</f>
        <v>0</v>
      </c>
      <c r="Y30">
        <f>Y19/Z19</f>
        <v>0</v>
      </c>
    </row>
    <row r="31" spans="1:26" x14ac:dyDescent="0.25">
      <c r="A31" t="s">
        <v>18</v>
      </c>
      <c r="B31">
        <v>2013</v>
      </c>
      <c r="C31">
        <f t="shared" ref="C31:C38" si="2">C20/Z20</f>
        <v>0.1388888888888889</v>
      </c>
      <c r="D31">
        <f t="shared" ref="D31:D38" si="3">D20/Z20</f>
        <v>0.3888888888888889</v>
      </c>
      <c r="E31">
        <f t="shared" ref="E31:E38" si="4">E20/Z20</f>
        <v>0.16666666666666666</v>
      </c>
      <c r="F31">
        <f t="shared" ref="F31:F38" si="5">F20/Z20</f>
        <v>0.1388888888888889</v>
      </c>
      <c r="G31">
        <f t="shared" ref="G31:G38" si="6">G20/Z20</f>
        <v>0</v>
      </c>
      <c r="H31">
        <f t="shared" ref="H31:H38" si="7">H20/Z20</f>
        <v>5.5555555555555552E-2</v>
      </c>
      <c r="I31">
        <f t="shared" ref="I31:I38" si="8">I20/Z20</f>
        <v>0.1111111111111111</v>
      </c>
      <c r="J31">
        <v>0</v>
      </c>
      <c r="K31">
        <f t="shared" ref="K31:K38" si="9">K20/Z20</f>
        <v>0</v>
      </c>
      <c r="X31">
        <f t="shared" ref="X31:X37" si="10">X20/Z20</f>
        <v>0</v>
      </c>
      <c r="Y31">
        <f t="shared" ref="Y31:Y38" si="11">Y20/Z20</f>
        <v>0</v>
      </c>
    </row>
    <row r="32" spans="1:26" x14ac:dyDescent="0.25">
      <c r="A32" t="s">
        <v>23</v>
      </c>
      <c r="B32">
        <v>2013</v>
      </c>
      <c r="C32">
        <f t="shared" si="2"/>
        <v>0.5357142857142857</v>
      </c>
      <c r="D32">
        <f t="shared" si="3"/>
        <v>0.23214285714285715</v>
      </c>
      <c r="E32">
        <f t="shared" si="4"/>
        <v>7.1428571428571425E-2</v>
      </c>
      <c r="F32">
        <f t="shared" si="5"/>
        <v>7.1428571428571425E-2</v>
      </c>
      <c r="G32">
        <f t="shared" si="6"/>
        <v>0</v>
      </c>
      <c r="H32">
        <f t="shared" si="7"/>
        <v>0</v>
      </c>
      <c r="I32">
        <f t="shared" si="8"/>
        <v>8.9285714285714288E-2</v>
      </c>
      <c r="J32">
        <v>0</v>
      </c>
      <c r="K32">
        <f t="shared" si="9"/>
        <v>0</v>
      </c>
      <c r="X32">
        <f t="shared" si="10"/>
        <v>0</v>
      </c>
      <c r="Y32">
        <f t="shared" si="11"/>
        <v>0</v>
      </c>
    </row>
    <row r="33" spans="1:25" x14ac:dyDescent="0.25">
      <c r="A33" t="s">
        <v>26</v>
      </c>
      <c r="B33">
        <v>2009</v>
      </c>
      <c r="C33">
        <f t="shared" si="2"/>
        <v>0.5</v>
      </c>
      <c r="D33">
        <f t="shared" si="3"/>
        <v>0.25</v>
      </c>
      <c r="E33">
        <f t="shared" si="4"/>
        <v>0.16071428571428573</v>
      </c>
      <c r="F33">
        <f t="shared" si="5"/>
        <v>8.9285714285714288E-2</v>
      </c>
      <c r="G33">
        <f t="shared" si="6"/>
        <v>0</v>
      </c>
      <c r="H33">
        <f t="shared" si="7"/>
        <v>0</v>
      </c>
      <c r="I33">
        <f t="shared" si="8"/>
        <v>0</v>
      </c>
      <c r="J33">
        <v>0</v>
      </c>
      <c r="K33">
        <f t="shared" si="9"/>
        <v>0</v>
      </c>
      <c r="X33">
        <f t="shared" si="10"/>
        <v>0</v>
      </c>
      <c r="Y33">
        <f t="shared" si="11"/>
        <v>0</v>
      </c>
    </row>
    <row r="34" spans="1:25" x14ac:dyDescent="0.25">
      <c r="A34" t="s">
        <v>27</v>
      </c>
      <c r="B34">
        <v>2013</v>
      </c>
      <c r="C34">
        <f t="shared" si="2"/>
        <v>0.30555555555555558</v>
      </c>
      <c r="D34">
        <f t="shared" si="3"/>
        <v>0.25</v>
      </c>
      <c r="E34">
        <f t="shared" si="4"/>
        <v>0.16666666666666666</v>
      </c>
      <c r="F34">
        <f t="shared" si="5"/>
        <v>0.19444444444444445</v>
      </c>
      <c r="G34">
        <f t="shared" si="6"/>
        <v>0</v>
      </c>
      <c r="H34">
        <f t="shared" si="7"/>
        <v>0</v>
      </c>
      <c r="I34">
        <f t="shared" si="8"/>
        <v>8.3333333333333329E-2</v>
      </c>
      <c r="J34">
        <v>0</v>
      </c>
      <c r="K34">
        <f t="shared" si="9"/>
        <v>0</v>
      </c>
      <c r="X34">
        <f t="shared" si="10"/>
        <v>0</v>
      </c>
      <c r="Y34">
        <f t="shared" si="11"/>
        <v>0</v>
      </c>
    </row>
    <row r="35" spans="1:25" x14ac:dyDescent="0.25">
      <c r="A35" t="s">
        <v>28</v>
      </c>
      <c r="B35">
        <v>2010</v>
      </c>
      <c r="C35">
        <f t="shared" si="2"/>
        <v>0.39285714285714285</v>
      </c>
      <c r="D35">
        <f t="shared" si="3"/>
        <v>0.4107142857142857</v>
      </c>
      <c r="E35">
        <f t="shared" si="4"/>
        <v>0.10714285714285714</v>
      </c>
      <c r="F35">
        <f t="shared" si="5"/>
        <v>5.3571428571428568E-2</v>
      </c>
      <c r="G35">
        <f t="shared" si="6"/>
        <v>0</v>
      </c>
      <c r="H35">
        <f t="shared" si="7"/>
        <v>0</v>
      </c>
      <c r="I35">
        <f t="shared" si="8"/>
        <v>0</v>
      </c>
      <c r="J35">
        <v>0</v>
      </c>
      <c r="K35">
        <f t="shared" si="9"/>
        <v>3.5714285714285712E-2</v>
      </c>
      <c r="X35">
        <f t="shared" si="10"/>
        <v>0</v>
      </c>
      <c r="Y35">
        <f t="shared" si="11"/>
        <v>0</v>
      </c>
    </row>
    <row r="36" spans="1:25" x14ac:dyDescent="0.25">
      <c r="A36" t="s">
        <v>30</v>
      </c>
      <c r="B36">
        <v>2013</v>
      </c>
      <c r="C36">
        <f t="shared" si="2"/>
        <v>0.44444444444444442</v>
      </c>
      <c r="D36">
        <f t="shared" si="3"/>
        <v>0.1388888888888889</v>
      </c>
      <c r="E36">
        <f t="shared" si="4"/>
        <v>0.1111111111111111</v>
      </c>
      <c r="F36">
        <f t="shared" si="5"/>
        <v>0.1388888888888889</v>
      </c>
      <c r="G36">
        <f t="shared" si="6"/>
        <v>0</v>
      </c>
      <c r="H36">
        <f t="shared" si="7"/>
        <v>0</v>
      </c>
      <c r="I36">
        <f t="shared" si="8"/>
        <v>0</v>
      </c>
      <c r="J36">
        <v>0</v>
      </c>
      <c r="K36">
        <f t="shared" si="9"/>
        <v>0</v>
      </c>
      <c r="X36">
        <f t="shared" si="10"/>
        <v>0.1111111111111111</v>
      </c>
      <c r="Y36">
        <f t="shared" si="11"/>
        <v>5.5555555555555552E-2</v>
      </c>
    </row>
    <row r="37" spans="1:25" x14ac:dyDescent="0.25">
      <c r="A37" t="s">
        <v>35</v>
      </c>
      <c r="B37">
        <v>2009</v>
      </c>
      <c r="C37">
        <f t="shared" si="2"/>
        <v>0.55555555555555558</v>
      </c>
      <c r="D37">
        <f t="shared" si="3"/>
        <v>8.3333333333333329E-2</v>
      </c>
      <c r="E37">
        <f t="shared" si="4"/>
        <v>0.25</v>
      </c>
      <c r="F37">
        <f t="shared" si="5"/>
        <v>0.1111111111111111</v>
      </c>
      <c r="G37">
        <f t="shared" si="6"/>
        <v>0</v>
      </c>
      <c r="H37">
        <f t="shared" si="7"/>
        <v>0</v>
      </c>
      <c r="I37">
        <f t="shared" si="8"/>
        <v>0</v>
      </c>
      <c r="J37">
        <v>0</v>
      </c>
      <c r="K37">
        <f t="shared" si="9"/>
        <v>0</v>
      </c>
      <c r="X37">
        <f t="shared" si="10"/>
        <v>0</v>
      </c>
      <c r="Y37">
        <f t="shared" si="11"/>
        <v>0</v>
      </c>
    </row>
    <row r="38" spans="1:25" x14ac:dyDescent="0.25">
      <c r="A38" t="s">
        <v>39</v>
      </c>
      <c r="B38">
        <v>2010</v>
      </c>
      <c r="C38">
        <f t="shared" si="2"/>
        <v>0.13</v>
      </c>
      <c r="D38">
        <f t="shared" si="3"/>
        <v>0.49</v>
      </c>
      <c r="E38">
        <f t="shared" si="4"/>
        <v>0.27</v>
      </c>
      <c r="F38">
        <f t="shared" si="5"/>
        <v>0.11</v>
      </c>
      <c r="G38">
        <f t="shared" si="6"/>
        <v>0</v>
      </c>
      <c r="H38">
        <f t="shared" si="7"/>
        <v>0</v>
      </c>
      <c r="I38">
        <f t="shared" si="8"/>
        <v>0</v>
      </c>
      <c r="J38">
        <v>0</v>
      </c>
      <c r="K38">
        <f t="shared" si="9"/>
        <v>0</v>
      </c>
      <c r="X38">
        <f>X27/Z27</f>
        <v>0</v>
      </c>
      <c r="Y38">
        <f t="shared" si="11"/>
        <v>0</v>
      </c>
    </row>
    <row r="40" spans="1:25" x14ac:dyDescent="0.25">
      <c r="A40" t="s">
        <v>45</v>
      </c>
    </row>
    <row r="41" spans="1:25" x14ac:dyDescent="0.25">
      <c r="A41" t="s">
        <v>16</v>
      </c>
      <c r="B41">
        <v>2010</v>
      </c>
      <c r="C41">
        <f>C3-(100*C30)</f>
        <v>-1.4911111111111097</v>
      </c>
      <c r="D41">
        <f t="shared" ref="D41:Y49" si="12">D3-(100*D30)</f>
        <v>-1.740000000000002</v>
      </c>
      <c r="E41">
        <f t="shared" si="12"/>
        <v>0.64666666666666828</v>
      </c>
      <c r="F41">
        <f t="shared" si="12"/>
        <v>1.3722222222222227</v>
      </c>
      <c r="G41">
        <f t="shared" si="12"/>
        <v>1.2222222222222223</v>
      </c>
      <c r="H41">
        <f t="shared" si="12"/>
        <v>0</v>
      </c>
      <c r="I41">
        <f t="shared" si="12"/>
        <v>0</v>
      </c>
      <c r="J41">
        <f t="shared" si="12"/>
        <v>0</v>
      </c>
      <c r="K41">
        <f t="shared" si="12"/>
        <v>0</v>
      </c>
      <c r="L41">
        <f t="shared" si="12"/>
        <v>0</v>
      </c>
      <c r="M41">
        <f t="shared" si="12"/>
        <v>0</v>
      </c>
      <c r="N41">
        <f t="shared" si="12"/>
        <v>0</v>
      </c>
      <c r="O41">
        <f t="shared" si="12"/>
        <v>0</v>
      </c>
      <c r="P41">
        <f t="shared" si="12"/>
        <v>0</v>
      </c>
      <c r="Q41">
        <f t="shared" si="12"/>
        <v>0</v>
      </c>
      <c r="R41">
        <f t="shared" si="12"/>
        <v>0</v>
      </c>
      <c r="S41">
        <f t="shared" si="12"/>
        <v>0</v>
      </c>
      <c r="T41">
        <f t="shared" si="12"/>
        <v>0</v>
      </c>
      <c r="U41">
        <f t="shared" si="12"/>
        <v>0</v>
      </c>
      <c r="V41">
        <f t="shared" si="12"/>
        <v>0</v>
      </c>
      <c r="W41">
        <f t="shared" si="12"/>
        <v>0</v>
      </c>
      <c r="X41">
        <f t="shared" si="12"/>
        <v>0</v>
      </c>
      <c r="Y41">
        <f t="shared" si="12"/>
        <v>0</v>
      </c>
    </row>
    <row r="42" spans="1:25" x14ac:dyDescent="0.25">
      <c r="A42" t="s">
        <v>18</v>
      </c>
      <c r="B42">
        <v>2013</v>
      </c>
      <c r="C42">
        <f t="shared" ref="C42:R49" si="13">C4-(100*C31)</f>
        <v>0.51111111111111107</v>
      </c>
      <c r="D42">
        <f t="shared" si="13"/>
        <v>-1.7588888888888903</v>
      </c>
      <c r="E42">
        <f t="shared" si="13"/>
        <v>0.18333333333333712</v>
      </c>
      <c r="F42">
        <f t="shared" si="13"/>
        <v>-1.7888888888888896</v>
      </c>
      <c r="G42">
        <f t="shared" si="13"/>
        <v>0</v>
      </c>
      <c r="H42">
        <f t="shared" si="13"/>
        <v>0.844444444444445</v>
      </c>
      <c r="I42">
        <f t="shared" si="13"/>
        <v>6.8888888888888999E-2</v>
      </c>
      <c r="J42">
        <f t="shared" si="13"/>
        <v>0</v>
      </c>
      <c r="K42">
        <f t="shared" si="13"/>
        <v>0</v>
      </c>
      <c r="L42">
        <f t="shared" si="13"/>
        <v>0.99</v>
      </c>
      <c r="M42">
        <f t="shared" si="13"/>
        <v>0</v>
      </c>
      <c r="N42">
        <f t="shared" si="13"/>
        <v>0</v>
      </c>
      <c r="O42">
        <f t="shared" si="13"/>
        <v>0</v>
      </c>
      <c r="P42">
        <f t="shared" si="13"/>
        <v>0</v>
      </c>
      <c r="Q42">
        <f t="shared" si="13"/>
        <v>0</v>
      </c>
      <c r="R42">
        <f t="shared" si="13"/>
        <v>0.57999999999999996</v>
      </c>
      <c r="S42">
        <f t="shared" si="12"/>
        <v>0.23</v>
      </c>
      <c r="T42">
        <f t="shared" si="12"/>
        <v>0.15</v>
      </c>
      <c r="U42">
        <f t="shared" si="12"/>
        <v>0</v>
      </c>
      <c r="V42">
        <f t="shared" si="12"/>
        <v>0</v>
      </c>
      <c r="W42">
        <f t="shared" si="12"/>
        <v>0</v>
      </c>
      <c r="X42">
        <f t="shared" si="12"/>
        <v>0</v>
      </c>
      <c r="Y42">
        <f t="shared" si="12"/>
        <v>0</v>
      </c>
    </row>
    <row r="43" spans="1:25" x14ac:dyDescent="0.25">
      <c r="A43" t="s">
        <v>23</v>
      </c>
      <c r="B43">
        <v>2013</v>
      </c>
      <c r="C43">
        <f t="shared" si="13"/>
        <v>-2.7814285714285703</v>
      </c>
      <c r="D43">
        <f t="shared" si="12"/>
        <v>-1.644285714285715</v>
      </c>
      <c r="E43">
        <f t="shared" si="12"/>
        <v>1.0671428571428585</v>
      </c>
      <c r="F43">
        <f t="shared" si="12"/>
        <v>0.91714285714285815</v>
      </c>
      <c r="G43">
        <f t="shared" si="12"/>
        <v>0</v>
      </c>
      <c r="H43">
        <f t="shared" si="12"/>
        <v>0</v>
      </c>
      <c r="I43">
        <f t="shared" si="12"/>
        <v>0.91142857142857103</v>
      </c>
      <c r="J43">
        <f t="shared" si="12"/>
        <v>0</v>
      </c>
      <c r="K43">
        <f t="shared" si="12"/>
        <v>0.77</v>
      </c>
      <c r="L43">
        <f t="shared" si="12"/>
        <v>0.05</v>
      </c>
      <c r="M43">
        <f t="shared" si="12"/>
        <v>0</v>
      </c>
      <c r="N43">
        <f t="shared" si="12"/>
        <v>0</v>
      </c>
      <c r="O43">
        <f t="shared" si="12"/>
        <v>0</v>
      </c>
      <c r="P43">
        <f t="shared" si="12"/>
        <v>0</v>
      </c>
      <c r="Q43">
        <f t="shared" si="12"/>
        <v>0</v>
      </c>
      <c r="R43">
        <f t="shared" si="12"/>
        <v>0</v>
      </c>
      <c r="S43">
        <f t="shared" si="12"/>
        <v>0</v>
      </c>
      <c r="T43">
        <f t="shared" si="12"/>
        <v>0</v>
      </c>
      <c r="U43">
        <f t="shared" si="12"/>
        <v>0.61</v>
      </c>
      <c r="V43">
        <f t="shared" si="12"/>
        <v>0.09</v>
      </c>
      <c r="W43">
        <f t="shared" si="12"/>
        <v>0</v>
      </c>
      <c r="X43">
        <f t="shared" si="12"/>
        <v>0</v>
      </c>
      <c r="Y43">
        <f t="shared" si="12"/>
        <v>0</v>
      </c>
    </row>
    <row r="44" spans="1:25" x14ac:dyDescent="0.25">
      <c r="A44" t="s">
        <v>26</v>
      </c>
      <c r="B44">
        <v>2009</v>
      </c>
      <c r="C44">
        <f t="shared" si="13"/>
        <v>-3.240000000000002</v>
      </c>
      <c r="D44">
        <f t="shared" si="12"/>
        <v>-5.9999999999998721E-2</v>
      </c>
      <c r="E44">
        <f t="shared" si="12"/>
        <v>-0.7814285714285738</v>
      </c>
      <c r="F44">
        <f t="shared" si="12"/>
        <v>0.25142857142857089</v>
      </c>
      <c r="G44">
        <f t="shared" si="12"/>
        <v>0</v>
      </c>
      <c r="H44">
        <f t="shared" si="12"/>
        <v>2.83</v>
      </c>
      <c r="I44">
        <f t="shared" si="12"/>
        <v>0</v>
      </c>
      <c r="J44">
        <f t="shared" si="12"/>
        <v>0</v>
      </c>
      <c r="K44">
        <f t="shared" si="12"/>
        <v>0.56000000000000005</v>
      </c>
      <c r="L44">
        <f t="shared" si="12"/>
        <v>0</v>
      </c>
      <c r="M44">
        <f t="shared" si="12"/>
        <v>0</v>
      </c>
      <c r="N44">
        <f t="shared" si="12"/>
        <v>0</v>
      </c>
      <c r="O44">
        <f t="shared" si="12"/>
        <v>0</v>
      </c>
      <c r="P44">
        <f t="shared" si="12"/>
        <v>0</v>
      </c>
      <c r="Q44">
        <f t="shared" si="12"/>
        <v>0</v>
      </c>
      <c r="R44">
        <f t="shared" si="12"/>
        <v>0</v>
      </c>
      <c r="S44">
        <f t="shared" si="12"/>
        <v>0</v>
      </c>
      <c r="T44">
        <f t="shared" si="12"/>
        <v>0</v>
      </c>
      <c r="U44">
        <f t="shared" si="12"/>
        <v>0</v>
      </c>
      <c r="V44">
        <f t="shared" si="12"/>
        <v>0.43</v>
      </c>
      <c r="W44">
        <f t="shared" si="12"/>
        <v>0</v>
      </c>
      <c r="X44">
        <f t="shared" si="12"/>
        <v>0</v>
      </c>
      <c r="Y44">
        <f t="shared" si="12"/>
        <v>0</v>
      </c>
    </row>
    <row r="45" spans="1:25" x14ac:dyDescent="0.25">
      <c r="A45" t="s">
        <v>27</v>
      </c>
      <c r="B45">
        <v>2013</v>
      </c>
      <c r="C45">
        <f t="shared" si="13"/>
        <v>-1.5455555555555556</v>
      </c>
      <c r="D45">
        <f t="shared" si="12"/>
        <v>-1.1900000000000013</v>
      </c>
      <c r="E45">
        <f t="shared" si="12"/>
        <v>0.36333333333333684</v>
      </c>
      <c r="F45">
        <f t="shared" si="12"/>
        <v>0.7355555555555533</v>
      </c>
      <c r="G45">
        <f t="shared" si="12"/>
        <v>0</v>
      </c>
      <c r="H45">
        <f t="shared" si="12"/>
        <v>0</v>
      </c>
      <c r="I45">
        <f t="shared" si="12"/>
        <v>6.6666666666677088E-3</v>
      </c>
      <c r="J45">
        <f t="shared" si="12"/>
        <v>0</v>
      </c>
      <c r="K45">
        <f t="shared" si="12"/>
        <v>0.33</v>
      </c>
      <c r="L45">
        <f t="shared" si="12"/>
        <v>1.3</v>
      </c>
      <c r="M45">
        <f t="shared" si="12"/>
        <v>0</v>
      </c>
      <c r="N45">
        <f t="shared" si="12"/>
        <v>0</v>
      </c>
      <c r="O45">
        <f t="shared" si="12"/>
        <v>0</v>
      </c>
      <c r="P45">
        <f t="shared" si="12"/>
        <v>0</v>
      </c>
      <c r="Q45">
        <f t="shared" si="12"/>
        <v>0</v>
      </c>
      <c r="R45">
        <f t="shared" si="12"/>
        <v>0</v>
      </c>
      <c r="S45">
        <f t="shared" si="12"/>
        <v>0</v>
      </c>
      <c r="T45">
        <f t="shared" si="12"/>
        <v>0</v>
      </c>
      <c r="U45">
        <f t="shared" si="12"/>
        <v>0</v>
      </c>
      <c r="V45">
        <f t="shared" si="12"/>
        <v>0</v>
      </c>
      <c r="W45">
        <f t="shared" si="12"/>
        <v>0</v>
      </c>
      <c r="X45">
        <f t="shared" si="12"/>
        <v>0</v>
      </c>
      <c r="Y45">
        <f t="shared" si="12"/>
        <v>0</v>
      </c>
    </row>
    <row r="46" spans="1:25" x14ac:dyDescent="0.25">
      <c r="A46" t="s">
        <v>28</v>
      </c>
      <c r="B46">
        <v>2010</v>
      </c>
      <c r="C46">
        <f t="shared" si="13"/>
        <v>-2.095714285714287</v>
      </c>
      <c r="D46">
        <f t="shared" si="12"/>
        <v>-2.8114285714285714</v>
      </c>
      <c r="E46">
        <f t="shared" si="12"/>
        <v>-5.4285714285713382E-2</v>
      </c>
      <c r="F46">
        <f t="shared" si="12"/>
        <v>0.19285714285714306</v>
      </c>
      <c r="G46">
        <f t="shared" si="12"/>
        <v>0</v>
      </c>
      <c r="H46">
        <f t="shared" si="12"/>
        <v>2.98</v>
      </c>
      <c r="I46">
        <f t="shared" si="12"/>
        <v>0</v>
      </c>
      <c r="J46">
        <f t="shared" si="12"/>
        <v>0</v>
      </c>
      <c r="K46">
        <f t="shared" si="12"/>
        <v>0.83857142857142897</v>
      </c>
      <c r="L46">
        <f t="shared" si="12"/>
        <v>0</v>
      </c>
      <c r="M46">
        <f t="shared" si="12"/>
        <v>0.72</v>
      </c>
      <c r="N46">
        <f t="shared" si="12"/>
        <v>0</v>
      </c>
      <c r="O46">
        <f t="shared" si="12"/>
        <v>0</v>
      </c>
      <c r="P46">
        <f t="shared" si="12"/>
        <v>0</v>
      </c>
      <c r="Q46">
        <f t="shared" si="12"/>
        <v>0</v>
      </c>
      <c r="R46">
        <f t="shared" si="12"/>
        <v>0</v>
      </c>
      <c r="S46">
        <f t="shared" si="12"/>
        <v>0</v>
      </c>
      <c r="T46">
        <f t="shared" si="12"/>
        <v>0</v>
      </c>
      <c r="U46">
        <f t="shared" si="12"/>
        <v>0</v>
      </c>
      <c r="V46">
        <f t="shared" si="12"/>
        <v>0</v>
      </c>
      <c r="W46">
        <f t="shared" si="12"/>
        <v>0.24</v>
      </c>
      <c r="X46">
        <f t="shared" si="12"/>
        <v>0</v>
      </c>
      <c r="Y46">
        <f t="shared" si="12"/>
        <v>0</v>
      </c>
    </row>
    <row r="47" spans="1:25" x14ac:dyDescent="0.25">
      <c r="A47" t="s">
        <v>30</v>
      </c>
      <c r="B47">
        <v>2013</v>
      </c>
      <c r="C47">
        <f t="shared" si="13"/>
        <v>-5.0944444444444414</v>
      </c>
      <c r="D47">
        <f t="shared" si="12"/>
        <v>-0.16888888888888864</v>
      </c>
      <c r="E47">
        <f t="shared" si="12"/>
        <v>-1.7711111111111109</v>
      </c>
      <c r="F47">
        <f t="shared" si="12"/>
        <v>-1.2988888888888894</v>
      </c>
      <c r="G47">
        <f t="shared" si="12"/>
        <v>0</v>
      </c>
      <c r="H47">
        <f t="shared" si="12"/>
        <v>0</v>
      </c>
      <c r="I47">
        <f t="shared" si="12"/>
        <v>3.36</v>
      </c>
      <c r="J47">
        <f t="shared" si="12"/>
        <v>0</v>
      </c>
      <c r="K47">
        <f t="shared" si="12"/>
        <v>0.53</v>
      </c>
      <c r="L47">
        <f t="shared" si="12"/>
        <v>0.38</v>
      </c>
      <c r="M47">
        <f t="shared" si="12"/>
        <v>0</v>
      </c>
      <c r="N47">
        <f t="shared" si="12"/>
        <v>0</v>
      </c>
      <c r="O47">
        <f t="shared" si="12"/>
        <v>0</v>
      </c>
      <c r="P47">
        <f t="shared" si="12"/>
        <v>0</v>
      </c>
      <c r="Q47">
        <f t="shared" si="12"/>
        <v>0</v>
      </c>
      <c r="R47">
        <f t="shared" si="12"/>
        <v>0</v>
      </c>
      <c r="S47">
        <f t="shared" si="12"/>
        <v>0</v>
      </c>
      <c r="T47">
        <f t="shared" si="12"/>
        <v>0</v>
      </c>
      <c r="U47">
        <f t="shared" si="12"/>
        <v>0</v>
      </c>
      <c r="V47">
        <f t="shared" si="12"/>
        <v>0</v>
      </c>
      <c r="W47">
        <f t="shared" si="12"/>
        <v>0</v>
      </c>
      <c r="X47">
        <f t="shared" si="12"/>
        <v>-1.5711111111111116</v>
      </c>
      <c r="Y47">
        <f t="shared" si="12"/>
        <v>5.4444444444444962E-2</v>
      </c>
    </row>
    <row r="48" spans="1:25" x14ac:dyDescent="0.25">
      <c r="A48" t="s">
        <v>35</v>
      </c>
      <c r="B48">
        <v>2009</v>
      </c>
      <c r="C48">
        <f t="shared" si="13"/>
        <v>-4.765555555555558</v>
      </c>
      <c r="D48">
        <f t="shared" si="12"/>
        <v>1.6866666666666674</v>
      </c>
      <c r="E48">
        <f t="shared" si="12"/>
        <v>0.12000000000000099</v>
      </c>
      <c r="F48">
        <f t="shared" si="12"/>
        <v>-0.53111111111111065</v>
      </c>
      <c r="G48">
        <f t="shared" si="12"/>
        <v>0</v>
      </c>
      <c r="H48">
        <f t="shared" si="12"/>
        <v>1.2</v>
      </c>
      <c r="I48">
        <f t="shared" si="12"/>
        <v>0</v>
      </c>
      <c r="J48">
        <f t="shared" si="12"/>
        <v>0</v>
      </c>
      <c r="K48">
        <f t="shared" si="12"/>
        <v>0</v>
      </c>
      <c r="L48">
        <f t="shared" si="12"/>
        <v>0</v>
      </c>
      <c r="M48">
        <f t="shared" si="12"/>
        <v>0</v>
      </c>
      <c r="N48">
        <f t="shared" si="12"/>
        <v>0</v>
      </c>
      <c r="O48">
        <f t="shared" si="12"/>
        <v>0</v>
      </c>
      <c r="P48">
        <f t="shared" si="12"/>
        <v>0</v>
      </c>
      <c r="Q48">
        <f t="shared" si="12"/>
        <v>0</v>
      </c>
      <c r="R48">
        <f t="shared" si="12"/>
        <v>0</v>
      </c>
      <c r="S48">
        <f t="shared" si="12"/>
        <v>0</v>
      </c>
      <c r="T48">
        <f t="shared" si="12"/>
        <v>0</v>
      </c>
      <c r="U48">
        <f t="shared" si="12"/>
        <v>0</v>
      </c>
      <c r="V48">
        <f t="shared" si="12"/>
        <v>0</v>
      </c>
      <c r="W48">
        <f t="shared" si="12"/>
        <v>0</v>
      </c>
      <c r="X48">
        <f t="shared" si="12"/>
        <v>0</v>
      </c>
      <c r="Y48">
        <f t="shared" si="12"/>
        <v>0</v>
      </c>
    </row>
    <row r="49" spans="1:25" x14ac:dyDescent="0.25">
      <c r="A49" t="s">
        <v>39</v>
      </c>
      <c r="B49">
        <v>2010</v>
      </c>
      <c r="C49">
        <f t="shared" si="13"/>
        <v>0.99000000000000021</v>
      </c>
      <c r="D49">
        <f t="shared" si="12"/>
        <v>-4.6599999999999966</v>
      </c>
      <c r="E49">
        <f t="shared" si="12"/>
        <v>-1.2300000000000004</v>
      </c>
      <c r="F49">
        <f t="shared" si="12"/>
        <v>1.6400000000000006</v>
      </c>
      <c r="G49">
        <f t="shared" si="12"/>
        <v>0</v>
      </c>
      <c r="H49">
        <f t="shared" si="12"/>
        <v>1.33</v>
      </c>
      <c r="I49">
        <f t="shared" si="12"/>
        <v>0</v>
      </c>
      <c r="J49">
        <f t="shared" si="12"/>
        <v>0</v>
      </c>
      <c r="K49">
        <f t="shared" si="12"/>
        <v>1.1200000000000001</v>
      </c>
      <c r="L49">
        <f t="shared" si="12"/>
        <v>0</v>
      </c>
      <c r="M49">
        <f t="shared" si="12"/>
        <v>0</v>
      </c>
      <c r="N49">
        <f t="shared" si="12"/>
        <v>0</v>
      </c>
      <c r="O49">
        <f t="shared" si="12"/>
        <v>0</v>
      </c>
      <c r="P49">
        <f t="shared" si="12"/>
        <v>0</v>
      </c>
      <c r="Q49">
        <f t="shared" si="12"/>
        <v>0.01</v>
      </c>
      <c r="R49">
        <f t="shared" si="12"/>
        <v>0</v>
      </c>
      <c r="S49">
        <f t="shared" si="12"/>
        <v>0</v>
      </c>
      <c r="T49">
        <f t="shared" si="12"/>
        <v>0</v>
      </c>
      <c r="U49">
        <f t="shared" si="12"/>
        <v>7.0000000000000007E-2</v>
      </c>
      <c r="V49">
        <f t="shared" si="12"/>
        <v>0</v>
      </c>
      <c r="W49">
        <f t="shared" si="12"/>
        <v>0</v>
      </c>
      <c r="X49">
        <f t="shared" si="12"/>
        <v>0</v>
      </c>
      <c r="Y49">
        <f t="shared" si="12"/>
        <v>0</v>
      </c>
    </row>
    <row r="51" spans="1:25" x14ac:dyDescent="0.25">
      <c r="A51" t="s">
        <v>46</v>
      </c>
    </row>
    <row r="52" spans="1:25" x14ac:dyDescent="0.25">
      <c r="A52" t="s">
        <v>16</v>
      </c>
      <c r="B52">
        <v>2010</v>
      </c>
      <c r="C52">
        <f>C41^2</f>
        <v>2.2234123456790083</v>
      </c>
      <c r="D52">
        <f t="shared" ref="D52:Y60" si="14">D41^2</f>
        <v>3.0276000000000067</v>
      </c>
      <c r="E52">
        <f t="shared" si="14"/>
        <v>0.41817777777777987</v>
      </c>
      <c r="F52">
        <f t="shared" si="14"/>
        <v>1.8829938271604951</v>
      </c>
      <c r="G52">
        <f t="shared" si="14"/>
        <v>1.4938271604938274</v>
      </c>
      <c r="H52">
        <f t="shared" si="14"/>
        <v>0</v>
      </c>
      <c r="I52">
        <f t="shared" si="14"/>
        <v>0</v>
      </c>
      <c r="J52">
        <f t="shared" si="14"/>
        <v>0</v>
      </c>
      <c r="K52">
        <f t="shared" si="14"/>
        <v>0</v>
      </c>
      <c r="L52">
        <f t="shared" si="14"/>
        <v>0</v>
      </c>
      <c r="M52">
        <f t="shared" si="14"/>
        <v>0</v>
      </c>
      <c r="N52">
        <f t="shared" si="14"/>
        <v>0</v>
      </c>
      <c r="O52">
        <f t="shared" si="14"/>
        <v>0</v>
      </c>
      <c r="P52">
        <f t="shared" si="14"/>
        <v>0</v>
      </c>
      <c r="Q52">
        <f t="shared" si="14"/>
        <v>0</v>
      </c>
      <c r="R52">
        <f t="shared" si="14"/>
        <v>0</v>
      </c>
      <c r="S52">
        <f t="shared" si="14"/>
        <v>0</v>
      </c>
      <c r="T52">
        <f t="shared" si="14"/>
        <v>0</v>
      </c>
      <c r="U52">
        <f t="shared" si="14"/>
        <v>0</v>
      </c>
      <c r="V52">
        <f t="shared" si="14"/>
        <v>0</v>
      </c>
      <c r="W52">
        <f t="shared" si="14"/>
        <v>0</v>
      </c>
      <c r="X52">
        <f t="shared" si="14"/>
        <v>0</v>
      </c>
      <c r="Y52">
        <f t="shared" si="14"/>
        <v>0</v>
      </c>
    </row>
    <row r="53" spans="1:25" x14ac:dyDescent="0.25">
      <c r="A53" t="s">
        <v>18</v>
      </c>
      <c r="B53">
        <v>2013</v>
      </c>
      <c r="C53">
        <f t="shared" ref="C53:R60" si="15">C42^2</f>
        <v>0.2612345679012345</v>
      </c>
      <c r="D53">
        <f t="shared" si="15"/>
        <v>3.0936901234567951</v>
      </c>
      <c r="E53">
        <f t="shared" si="15"/>
        <v>3.36111111111125E-2</v>
      </c>
      <c r="F53">
        <f t="shared" si="15"/>
        <v>3.2001234567901262</v>
      </c>
      <c r="G53">
        <f t="shared" si="15"/>
        <v>0</v>
      </c>
      <c r="H53">
        <f t="shared" si="15"/>
        <v>0.7130864197530874</v>
      </c>
      <c r="I53">
        <f t="shared" si="15"/>
        <v>4.745679012345694E-3</v>
      </c>
      <c r="J53">
        <f t="shared" si="15"/>
        <v>0</v>
      </c>
      <c r="K53">
        <f t="shared" si="15"/>
        <v>0</v>
      </c>
      <c r="L53">
        <f t="shared" si="15"/>
        <v>0.98009999999999997</v>
      </c>
      <c r="M53">
        <f t="shared" si="15"/>
        <v>0</v>
      </c>
      <c r="N53">
        <f t="shared" si="15"/>
        <v>0</v>
      </c>
      <c r="O53">
        <f t="shared" si="15"/>
        <v>0</v>
      </c>
      <c r="P53">
        <f t="shared" si="15"/>
        <v>0</v>
      </c>
      <c r="Q53">
        <f t="shared" si="15"/>
        <v>0</v>
      </c>
      <c r="R53">
        <f t="shared" si="15"/>
        <v>0.33639999999999998</v>
      </c>
      <c r="S53">
        <f t="shared" si="14"/>
        <v>5.2900000000000003E-2</v>
      </c>
      <c r="T53">
        <f t="shared" si="14"/>
        <v>2.2499999999999999E-2</v>
      </c>
      <c r="U53">
        <f t="shared" si="14"/>
        <v>0</v>
      </c>
      <c r="V53">
        <f t="shared" si="14"/>
        <v>0</v>
      </c>
      <c r="W53">
        <f t="shared" si="14"/>
        <v>0</v>
      </c>
      <c r="X53">
        <f t="shared" si="14"/>
        <v>0</v>
      </c>
      <c r="Y53">
        <f t="shared" si="14"/>
        <v>0</v>
      </c>
    </row>
    <row r="54" spans="1:25" x14ac:dyDescent="0.25">
      <c r="A54" t="s">
        <v>23</v>
      </c>
      <c r="B54">
        <v>2013</v>
      </c>
      <c r="C54">
        <f t="shared" si="15"/>
        <v>7.7363448979591771</v>
      </c>
      <c r="D54">
        <f t="shared" si="14"/>
        <v>2.7036755102040839</v>
      </c>
      <c r="E54">
        <f t="shared" si="14"/>
        <v>1.1387938775510233</v>
      </c>
      <c r="F54">
        <f t="shared" si="14"/>
        <v>0.84115102040816514</v>
      </c>
      <c r="G54">
        <f t="shared" si="14"/>
        <v>0</v>
      </c>
      <c r="H54">
        <f t="shared" si="14"/>
        <v>0</v>
      </c>
      <c r="I54">
        <f t="shared" si="14"/>
        <v>0.83070204081632582</v>
      </c>
      <c r="J54">
        <f t="shared" si="14"/>
        <v>0</v>
      </c>
      <c r="K54">
        <f t="shared" si="14"/>
        <v>0.59289999999999998</v>
      </c>
      <c r="L54">
        <f t="shared" si="14"/>
        <v>2.5000000000000005E-3</v>
      </c>
      <c r="M54">
        <f t="shared" si="14"/>
        <v>0</v>
      </c>
      <c r="N54">
        <f t="shared" si="14"/>
        <v>0</v>
      </c>
      <c r="O54">
        <f t="shared" si="14"/>
        <v>0</v>
      </c>
      <c r="P54">
        <f t="shared" si="14"/>
        <v>0</v>
      </c>
      <c r="Q54">
        <f t="shared" si="14"/>
        <v>0</v>
      </c>
      <c r="R54">
        <f t="shared" si="14"/>
        <v>0</v>
      </c>
      <c r="S54">
        <f t="shared" si="14"/>
        <v>0</v>
      </c>
      <c r="T54">
        <f t="shared" si="14"/>
        <v>0</v>
      </c>
      <c r="U54">
        <f t="shared" si="14"/>
        <v>0.37209999999999999</v>
      </c>
      <c r="V54">
        <f t="shared" si="14"/>
        <v>8.0999999999999996E-3</v>
      </c>
      <c r="W54">
        <f t="shared" si="14"/>
        <v>0</v>
      </c>
      <c r="X54">
        <f t="shared" si="14"/>
        <v>0</v>
      </c>
      <c r="Y54">
        <f t="shared" si="14"/>
        <v>0</v>
      </c>
    </row>
    <row r="55" spans="1:25" x14ac:dyDescent="0.25">
      <c r="A55" t="s">
        <v>26</v>
      </c>
      <c r="B55">
        <v>2009</v>
      </c>
      <c r="C55">
        <f t="shared" si="15"/>
        <v>10.497600000000013</v>
      </c>
      <c r="D55">
        <f t="shared" si="14"/>
        <v>3.5999999999998464E-3</v>
      </c>
      <c r="E55">
        <f t="shared" si="14"/>
        <v>0.61063061224490167</v>
      </c>
      <c r="F55">
        <f t="shared" si="14"/>
        <v>6.3216326530611974E-2</v>
      </c>
      <c r="G55">
        <f t="shared" si="14"/>
        <v>0</v>
      </c>
      <c r="H55">
        <f t="shared" si="14"/>
        <v>8.0089000000000006</v>
      </c>
      <c r="I55">
        <f t="shared" si="14"/>
        <v>0</v>
      </c>
      <c r="J55">
        <f t="shared" si="14"/>
        <v>0</v>
      </c>
      <c r="K55">
        <f t="shared" si="14"/>
        <v>0.31360000000000005</v>
      </c>
      <c r="L55">
        <f t="shared" si="14"/>
        <v>0</v>
      </c>
      <c r="M55">
        <f t="shared" si="14"/>
        <v>0</v>
      </c>
      <c r="N55">
        <f t="shared" si="14"/>
        <v>0</v>
      </c>
      <c r="O55">
        <f t="shared" si="14"/>
        <v>0</v>
      </c>
      <c r="P55">
        <f t="shared" si="14"/>
        <v>0</v>
      </c>
      <c r="Q55">
        <f t="shared" si="14"/>
        <v>0</v>
      </c>
      <c r="R55">
        <f t="shared" si="14"/>
        <v>0</v>
      </c>
      <c r="S55">
        <f t="shared" si="14"/>
        <v>0</v>
      </c>
      <c r="T55">
        <f t="shared" si="14"/>
        <v>0</v>
      </c>
      <c r="U55">
        <f t="shared" si="14"/>
        <v>0</v>
      </c>
      <c r="V55">
        <f t="shared" si="14"/>
        <v>0.18489999999999998</v>
      </c>
      <c r="W55">
        <f t="shared" si="14"/>
        <v>0</v>
      </c>
      <c r="X55">
        <f t="shared" si="14"/>
        <v>0</v>
      </c>
      <c r="Y55">
        <f t="shared" si="14"/>
        <v>0</v>
      </c>
    </row>
    <row r="56" spans="1:25" x14ac:dyDescent="0.25">
      <c r="A56" t="s">
        <v>27</v>
      </c>
      <c r="B56">
        <v>2013</v>
      </c>
      <c r="C56">
        <f t="shared" si="15"/>
        <v>2.3887419753086419</v>
      </c>
      <c r="D56">
        <f t="shared" si="14"/>
        <v>1.416100000000003</v>
      </c>
      <c r="E56">
        <f t="shared" si="14"/>
        <v>0.13201111111111366</v>
      </c>
      <c r="F56">
        <f t="shared" si="14"/>
        <v>0.54104197530863862</v>
      </c>
      <c r="G56">
        <f t="shared" si="14"/>
        <v>0</v>
      </c>
      <c r="H56">
        <f t="shared" si="14"/>
        <v>0</v>
      </c>
      <c r="I56">
        <f t="shared" si="14"/>
        <v>4.4444444444458338E-5</v>
      </c>
      <c r="J56">
        <f t="shared" si="14"/>
        <v>0</v>
      </c>
      <c r="K56">
        <f t="shared" si="14"/>
        <v>0.10890000000000001</v>
      </c>
      <c r="L56">
        <f t="shared" si="14"/>
        <v>1.6900000000000002</v>
      </c>
      <c r="M56">
        <f t="shared" si="14"/>
        <v>0</v>
      </c>
      <c r="N56">
        <f t="shared" si="14"/>
        <v>0</v>
      </c>
      <c r="O56">
        <f t="shared" si="14"/>
        <v>0</v>
      </c>
      <c r="P56">
        <f t="shared" si="14"/>
        <v>0</v>
      </c>
      <c r="Q56">
        <f t="shared" si="14"/>
        <v>0</v>
      </c>
      <c r="R56">
        <f t="shared" si="14"/>
        <v>0</v>
      </c>
      <c r="S56">
        <f t="shared" si="14"/>
        <v>0</v>
      </c>
      <c r="T56">
        <f t="shared" si="14"/>
        <v>0</v>
      </c>
      <c r="U56">
        <f t="shared" si="14"/>
        <v>0</v>
      </c>
      <c r="V56">
        <f t="shared" si="14"/>
        <v>0</v>
      </c>
      <c r="W56">
        <f t="shared" si="14"/>
        <v>0</v>
      </c>
      <c r="X56">
        <f t="shared" si="14"/>
        <v>0</v>
      </c>
      <c r="Y56">
        <f t="shared" si="14"/>
        <v>0</v>
      </c>
    </row>
    <row r="57" spans="1:25" x14ac:dyDescent="0.25">
      <c r="A57" t="s">
        <v>28</v>
      </c>
      <c r="B57">
        <v>2010</v>
      </c>
      <c r="C57">
        <f t="shared" si="15"/>
        <v>4.3920183673469442</v>
      </c>
      <c r="D57">
        <f t="shared" si="14"/>
        <v>7.9041306122448978</v>
      </c>
      <c r="E57">
        <f t="shared" si="14"/>
        <v>2.9469387755101059E-3</v>
      </c>
      <c r="F57">
        <f t="shared" si="14"/>
        <v>3.7193877551020486E-2</v>
      </c>
      <c r="G57">
        <f t="shared" si="14"/>
        <v>0</v>
      </c>
      <c r="H57">
        <f t="shared" si="14"/>
        <v>8.8803999999999998</v>
      </c>
      <c r="I57">
        <f t="shared" si="14"/>
        <v>0</v>
      </c>
      <c r="J57">
        <f t="shared" si="14"/>
        <v>0</v>
      </c>
      <c r="K57">
        <f t="shared" si="14"/>
        <v>0.7032020408163272</v>
      </c>
      <c r="L57">
        <f t="shared" si="14"/>
        <v>0</v>
      </c>
      <c r="M57">
        <f t="shared" si="14"/>
        <v>0.51839999999999997</v>
      </c>
      <c r="N57">
        <f t="shared" si="14"/>
        <v>0</v>
      </c>
      <c r="O57">
        <f t="shared" si="14"/>
        <v>0</v>
      </c>
      <c r="P57">
        <f t="shared" si="14"/>
        <v>0</v>
      </c>
      <c r="Q57">
        <f t="shared" si="14"/>
        <v>0</v>
      </c>
      <c r="R57">
        <f t="shared" si="14"/>
        <v>0</v>
      </c>
      <c r="S57">
        <f t="shared" si="14"/>
        <v>0</v>
      </c>
      <c r="T57">
        <f t="shared" si="14"/>
        <v>0</v>
      </c>
      <c r="U57">
        <f t="shared" si="14"/>
        <v>0</v>
      </c>
      <c r="V57">
        <f t="shared" si="14"/>
        <v>0</v>
      </c>
      <c r="W57">
        <f t="shared" si="14"/>
        <v>5.7599999999999998E-2</v>
      </c>
      <c r="X57">
        <f t="shared" si="14"/>
        <v>0</v>
      </c>
      <c r="Y57">
        <f t="shared" si="14"/>
        <v>0</v>
      </c>
    </row>
    <row r="58" spans="1:25" x14ac:dyDescent="0.25">
      <c r="A58" t="s">
        <v>30</v>
      </c>
      <c r="B58">
        <v>2013</v>
      </c>
      <c r="C58">
        <f t="shared" si="15"/>
        <v>25.953364197530835</v>
      </c>
      <c r="D58">
        <f t="shared" si="14"/>
        <v>2.8523456790123376E-2</v>
      </c>
      <c r="E58">
        <f t="shared" si="14"/>
        <v>3.1368345679012335</v>
      </c>
      <c r="F58">
        <f t="shared" si="14"/>
        <v>1.6871123456790138</v>
      </c>
      <c r="G58">
        <f t="shared" si="14"/>
        <v>0</v>
      </c>
      <c r="H58">
        <f t="shared" si="14"/>
        <v>0</v>
      </c>
      <c r="I58">
        <f t="shared" si="14"/>
        <v>11.289599999999998</v>
      </c>
      <c r="J58">
        <f t="shared" si="14"/>
        <v>0</v>
      </c>
      <c r="K58">
        <f t="shared" si="14"/>
        <v>0.28090000000000004</v>
      </c>
      <c r="L58">
        <f t="shared" si="14"/>
        <v>0.1444</v>
      </c>
      <c r="M58">
        <f t="shared" si="14"/>
        <v>0</v>
      </c>
      <c r="N58">
        <f t="shared" si="14"/>
        <v>0</v>
      </c>
      <c r="O58">
        <f t="shared" si="14"/>
        <v>0</v>
      </c>
      <c r="P58">
        <f t="shared" si="14"/>
        <v>0</v>
      </c>
      <c r="Q58">
        <f t="shared" si="14"/>
        <v>0</v>
      </c>
      <c r="R58">
        <f t="shared" si="14"/>
        <v>0</v>
      </c>
      <c r="S58">
        <f t="shared" si="14"/>
        <v>0</v>
      </c>
      <c r="T58">
        <f t="shared" si="14"/>
        <v>0</v>
      </c>
      <c r="U58">
        <f t="shared" si="14"/>
        <v>0</v>
      </c>
      <c r="V58">
        <f t="shared" si="14"/>
        <v>0</v>
      </c>
      <c r="W58">
        <f t="shared" si="14"/>
        <v>0</v>
      </c>
      <c r="X58">
        <f t="shared" si="14"/>
        <v>2.4683901234567918</v>
      </c>
      <c r="Y58">
        <f t="shared" si="14"/>
        <v>2.964197530864254E-3</v>
      </c>
    </row>
    <row r="59" spans="1:25" x14ac:dyDescent="0.25">
      <c r="A59" t="s">
        <v>35</v>
      </c>
      <c r="B59">
        <v>2009</v>
      </c>
      <c r="C59">
        <f t="shared" si="15"/>
        <v>22.710519753086444</v>
      </c>
      <c r="D59">
        <f t="shared" si="14"/>
        <v>2.8448444444444472</v>
      </c>
      <c r="E59">
        <f t="shared" si="14"/>
        <v>1.4400000000000239E-2</v>
      </c>
      <c r="F59">
        <f t="shared" si="14"/>
        <v>0.2820790123456785</v>
      </c>
      <c r="G59">
        <f t="shared" si="14"/>
        <v>0</v>
      </c>
      <c r="H59">
        <f t="shared" si="14"/>
        <v>1.44</v>
      </c>
      <c r="I59">
        <f t="shared" si="14"/>
        <v>0</v>
      </c>
      <c r="J59">
        <f t="shared" si="14"/>
        <v>0</v>
      </c>
      <c r="K59">
        <f t="shared" si="14"/>
        <v>0</v>
      </c>
      <c r="L59">
        <f t="shared" si="14"/>
        <v>0</v>
      </c>
      <c r="M59">
        <f t="shared" si="14"/>
        <v>0</v>
      </c>
      <c r="N59">
        <f t="shared" si="14"/>
        <v>0</v>
      </c>
      <c r="O59">
        <f t="shared" si="14"/>
        <v>0</v>
      </c>
      <c r="P59">
        <f t="shared" si="14"/>
        <v>0</v>
      </c>
      <c r="Q59">
        <f t="shared" si="14"/>
        <v>0</v>
      </c>
      <c r="R59">
        <f t="shared" si="14"/>
        <v>0</v>
      </c>
      <c r="S59">
        <f t="shared" si="14"/>
        <v>0</v>
      </c>
      <c r="T59">
        <f t="shared" si="14"/>
        <v>0</v>
      </c>
      <c r="U59">
        <f t="shared" si="14"/>
        <v>0</v>
      </c>
      <c r="V59">
        <f t="shared" si="14"/>
        <v>0</v>
      </c>
      <c r="W59">
        <f t="shared" si="14"/>
        <v>0</v>
      </c>
      <c r="X59">
        <f t="shared" si="14"/>
        <v>0</v>
      </c>
      <c r="Y59">
        <f t="shared" si="14"/>
        <v>0</v>
      </c>
    </row>
    <row r="60" spans="1:25" x14ac:dyDescent="0.25">
      <c r="A60" t="s">
        <v>39</v>
      </c>
      <c r="B60">
        <v>2010</v>
      </c>
      <c r="C60">
        <f t="shared" si="15"/>
        <v>0.98010000000000042</v>
      </c>
      <c r="D60">
        <f t="shared" si="14"/>
        <v>21.715599999999966</v>
      </c>
      <c r="E60">
        <f t="shared" si="14"/>
        <v>1.512900000000001</v>
      </c>
      <c r="F60">
        <f t="shared" si="14"/>
        <v>2.6896000000000018</v>
      </c>
      <c r="G60">
        <f t="shared" si="14"/>
        <v>0</v>
      </c>
      <c r="H60">
        <f t="shared" si="14"/>
        <v>1.7689000000000001</v>
      </c>
      <c r="I60">
        <f t="shared" si="14"/>
        <v>0</v>
      </c>
      <c r="J60">
        <f t="shared" si="14"/>
        <v>0</v>
      </c>
      <c r="K60">
        <f t="shared" si="14"/>
        <v>1.2544000000000002</v>
      </c>
      <c r="L60">
        <f t="shared" si="14"/>
        <v>0</v>
      </c>
      <c r="M60">
        <f t="shared" si="14"/>
        <v>0</v>
      </c>
      <c r="N60">
        <f t="shared" si="14"/>
        <v>0</v>
      </c>
      <c r="O60">
        <f t="shared" si="14"/>
        <v>0</v>
      </c>
      <c r="P60">
        <f t="shared" si="14"/>
        <v>0</v>
      </c>
      <c r="Q60">
        <f t="shared" si="14"/>
        <v>1E-4</v>
      </c>
      <c r="R60">
        <f t="shared" si="14"/>
        <v>0</v>
      </c>
      <c r="S60">
        <f t="shared" si="14"/>
        <v>0</v>
      </c>
      <c r="T60">
        <f t="shared" si="14"/>
        <v>0</v>
      </c>
      <c r="U60">
        <f t="shared" si="14"/>
        <v>4.9000000000000007E-3</v>
      </c>
      <c r="V60">
        <f t="shared" si="14"/>
        <v>0</v>
      </c>
      <c r="W60">
        <f t="shared" si="14"/>
        <v>0</v>
      </c>
      <c r="X60">
        <f t="shared" si="14"/>
        <v>0</v>
      </c>
      <c r="Y60">
        <f t="shared" si="14"/>
        <v>0</v>
      </c>
    </row>
    <row r="62" spans="1:25" x14ac:dyDescent="0.25">
      <c r="A62" t="s">
        <v>47</v>
      </c>
    </row>
    <row r="63" spans="1:25" x14ac:dyDescent="0.25">
      <c r="A63" t="s">
        <v>16</v>
      </c>
      <c r="B63">
        <v>2010</v>
      </c>
      <c r="C63">
        <f>SUM(C52:Y52)</f>
        <v>9.0460111111111186</v>
      </c>
    </row>
    <row r="64" spans="1:25" x14ac:dyDescent="0.25">
      <c r="A64" t="s">
        <v>18</v>
      </c>
      <c r="B64">
        <v>2013</v>
      </c>
      <c r="C64">
        <f t="shared" ref="C64:C71" si="16">SUM(C53:Y53)</f>
        <v>8.6983913580247005</v>
      </c>
    </row>
    <row r="65" spans="1:3" x14ac:dyDescent="0.25">
      <c r="A65" t="s">
        <v>23</v>
      </c>
      <c r="B65">
        <v>2013</v>
      </c>
      <c r="C65">
        <f t="shared" si="16"/>
        <v>14.226267346938775</v>
      </c>
    </row>
    <row r="66" spans="1:3" x14ac:dyDescent="0.25">
      <c r="A66" t="s">
        <v>26</v>
      </c>
      <c r="B66">
        <v>2009</v>
      </c>
      <c r="C66">
        <f t="shared" si="16"/>
        <v>19.682446938775527</v>
      </c>
    </row>
    <row r="67" spans="1:3" x14ac:dyDescent="0.25">
      <c r="A67" t="s">
        <v>27</v>
      </c>
      <c r="B67">
        <v>2013</v>
      </c>
      <c r="C67">
        <f t="shared" si="16"/>
        <v>6.2768395061728421</v>
      </c>
    </row>
    <row r="68" spans="1:3" x14ac:dyDescent="0.25">
      <c r="A68" t="s">
        <v>28</v>
      </c>
      <c r="B68">
        <v>2010</v>
      </c>
      <c r="C68">
        <f t="shared" si="16"/>
        <v>22.495891836734696</v>
      </c>
    </row>
    <row r="69" spans="1:3" x14ac:dyDescent="0.25">
      <c r="A69" t="s">
        <v>30</v>
      </c>
      <c r="B69">
        <v>2013</v>
      </c>
      <c r="C69">
        <f t="shared" si="16"/>
        <v>44.992088888888858</v>
      </c>
    </row>
    <row r="70" spans="1:3" x14ac:dyDescent="0.25">
      <c r="A70" t="s">
        <v>35</v>
      </c>
      <c r="B70">
        <v>2009</v>
      </c>
      <c r="C70">
        <f t="shared" si="16"/>
        <v>27.291843209876575</v>
      </c>
    </row>
    <row r="71" spans="1:3" x14ac:dyDescent="0.25">
      <c r="A71" t="s">
        <v>39</v>
      </c>
      <c r="B71">
        <v>2010</v>
      </c>
      <c r="C71">
        <f t="shared" si="16"/>
        <v>29.926499999999969</v>
      </c>
    </row>
    <row r="73" spans="1:3" x14ac:dyDescent="0.25">
      <c r="A73" t="s">
        <v>48</v>
      </c>
    </row>
    <row r="74" spans="1:3" x14ac:dyDescent="0.25">
      <c r="A74" t="s">
        <v>16</v>
      </c>
      <c r="B74">
        <v>2010</v>
      </c>
      <c r="C74" s="1">
        <f>SQRT((C63/2))</f>
        <v>2.1267358922902391</v>
      </c>
    </row>
    <row r="75" spans="1:3" x14ac:dyDescent="0.25">
      <c r="A75" t="s">
        <v>18</v>
      </c>
      <c r="B75">
        <v>2013</v>
      </c>
      <c r="C75" s="1">
        <f t="shared" ref="C75:C82" si="17">SQRT((C64/2))</f>
        <v>2.0854725313492746</v>
      </c>
    </row>
    <row r="76" spans="1:3" x14ac:dyDescent="0.25">
      <c r="A76" t="s">
        <v>23</v>
      </c>
      <c r="B76">
        <v>2013</v>
      </c>
      <c r="C76" s="1">
        <f t="shared" si="17"/>
        <v>2.6670458701472284</v>
      </c>
    </row>
    <row r="77" spans="1:3" x14ac:dyDescent="0.25">
      <c r="A77" t="s">
        <v>26</v>
      </c>
      <c r="B77">
        <v>2009</v>
      </c>
      <c r="C77" s="1">
        <f t="shared" si="17"/>
        <v>3.1370724361078697</v>
      </c>
    </row>
    <row r="78" spans="1:3" x14ac:dyDescent="0.25">
      <c r="A78" t="s">
        <v>27</v>
      </c>
      <c r="B78">
        <v>2013</v>
      </c>
      <c r="C78" s="1">
        <f t="shared" si="17"/>
        <v>1.7715585660898769</v>
      </c>
    </row>
    <row r="79" spans="1:3" x14ac:dyDescent="0.25">
      <c r="A79" t="s">
        <v>28</v>
      </c>
      <c r="B79">
        <v>2010</v>
      </c>
      <c r="C79" s="1">
        <f t="shared" si="17"/>
        <v>3.3537957478605263</v>
      </c>
    </row>
    <row r="80" spans="1:3" x14ac:dyDescent="0.25">
      <c r="A80" t="s">
        <v>30</v>
      </c>
      <c r="B80">
        <v>2013</v>
      </c>
      <c r="C80" s="1">
        <f t="shared" si="17"/>
        <v>4.7429995197600885</v>
      </c>
    </row>
    <row r="81" spans="1:3" x14ac:dyDescent="0.25">
      <c r="A81" t="s">
        <v>35</v>
      </c>
      <c r="B81">
        <v>2009</v>
      </c>
      <c r="C81" s="1">
        <f t="shared" si="17"/>
        <v>3.694038657748222</v>
      </c>
    </row>
    <row r="82" spans="1:3" x14ac:dyDescent="0.25">
      <c r="A82" t="s">
        <v>39</v>
      </c>
      <c r="B82">
        <v>2010</v>
      </c>
      <c r="C82" s="1">
        <f t="shared" si="17"/>
        <v>3.8682360320952474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2018-06-07T13:24:15Z</dcterms:modified>
</cp:coreProperties>
</file>